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55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9" i="1"/>
  <c r="H10" i="1"/>
  <c r="H11" i="1"/>
  <c r="H14" i="1" s="1"/>
  <c r="H16" i="1" s="1"/>
  <c r="H12" i="1"/>
  <c r="H13" i="1"/>
  <c r="H15" i="1" s="1"/>
  <c r="E5" i="1"/>
  <c r="E6" i="1"/>
  <c r="E9" i="1"/>
  <c r="E10" i="1"/>
  <c r="E11" i="1"/>
  <c r="E14" i="1" s="1"/>
  <c r="E16" i="1" s="1"/>
  <c r="E12" i="1"/>
  <c r="E13" i="1"/>
  <c r="E15" i="1" s="1"/>
  <c r="G9" i="1"/>
  <c r="G10" i="1"/>
  <c r="G11" i="1"/>
  <c r="G12" i="1"/>
  <c r="G13" i="1"/>
  <c r="G14" i="1"/>
  <c r="G15" i="1"/>
  <c r="G16" i="1"/>
  <c r="G5" i="1"/>
  <c r="G6" i="1"/>
  <c r="F9" i="1"/>
  <c r="F10" i="1"/>
  <c r="F11" i="1"/>
  <c r="F12" i="1"/>
  <c r="F13" i="1"/>
  <c r="F14" i="1"/>
  <c r="F15" i="1"/>
  <c r="F16" i="1"/>
  <c r="F6" i="1"/>
  <c r="F5" i="1"/>
  <c r="D5" i="1"/>
  <c r="D6" i="1"/>
  <c r="D9" i="1"/>
  <c r="D10" i="1"/>
  <c r="D11" i="1"/>
  <c r="D14" i="1" s="1"/>
  <c r="D16" i="1" s="1"/>
  <c r="D12" i="1"/>
  <c r="D13" i="1"/>
  <c r="D15" i="1" s="1"/>
  <c r="C16" i="1"/>
  <c r="C15" i="1"/>
  <c r="C14" i="1"/>
  <c r="C13" i="1"/>
  <c r="C6" i="1"/>
  <c r="C12" i="1" s="1"/>
  <c r="C9" i="1"/>
  <c r="C5" i="1"/>
  <c r="C11" i="1" s="1"/>
  <c r="C10" i="1" l="1"/>
</calcChain>
</file>

<file path=xl/sharedStrings.xml><?xml version="1.0" encoding="utf-8"?>
<sst xmlns="http://schemas.openxmlformats.org/spreadsheetml/2006/main" count="37" uniqueCount="37">
  <si>
    <t>PopSize</t>
  </si>
  <si>
    <t>Prevalence</t>
  </si>
  <si>
    <t>Scenario</t>
  </si>
  <si>
    <t>Sensitivity</t>
  </si>
  <si>
    <t>Specificity</t>
  </si>
  <si>
    <t>N</t>
  </si>
  <si>
    <t>P(D+)</t>
  </si>
  <si>
    <t>N*P(D+)</t>
  </si>
  <si>
    <t>P(T+|D+)</t>
  </si>
  <si>
    <t>P(T-|D-)</t>
  </si>
  <si>
    <t>True Positive</t>
  </si>
  <si>
    <t>N*P(D+)*P(T+|D+)</t>
  </si>
  <si>
    <t>False Positive</t>
  </si>
  <si>
    <t>Disease Present</t>
  </si>
  <si>
    <t>Disease Absent</t>
  </si>
  <si>
    <t>N*(1-P(D+))</t>
  </si>
  <si>
    <t>N*(1-P(D+))*(1-P(T-|D-))</t>
  </si>
  <si>
    <t>False Negative</t>
  </si>
  <si>
    <t>N*P(D+)*(1-P(T+|D+))</t>
  </si>
  <si>
    <t>True Negative</t>
  </si>
  <si>
    <t>N*(1-P(D+))*P(T-|D-)</t>
  </si>
  <si>
    <t>Positive Predictive Value</t>
  </si>
  <si>
    <t>Test Positive</t>
  </si>
  <si>
    <t>Test Negative</t>
  </si>
  <si>
    <t>True Positive + False Positive</t>
  </si>
  <si>
    <t>True Negative + False Negative</t>
  </si>
  <si>
    <t>True Positive / Test Positive</t>
  </si>
  <si>
    <t>Negative Predictive Value</t>
  </si>
  <si>
    <t>True Negative / Test Negative</t>
  </si>
  <si>
    <t>Calculations for Diagnostic Test Probabilities for Pulmonary Embolism (PE) Academic Radiology, Vol. 19, No. 9, September, 2011</t>
  </si>
  <si>
    <t>Table.Scenario</t>
  </si>
  <si>
    <t>2A.1</t>
  </si>
  <si>
    <t>2A.3</t>
  </si>
  <si>
    <t>2B.1</t>
  </si>
  <si>
    <t>2B.3</t>
  </si>
  <si>
    <t>2A.4</t>
  </si>
  <si>
    <t>2B.4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</si>
</sst>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5" sqref="H5"/>
    </sheetView>
  </sheetViews>
  <sheetFormatPr defaultRowHeight="15" x14ac:dyDescent="0.25"/>
  <cols>
    <col min="1" max="1" width="25.7109375" customWidth="1"/>
    <col min="2" max="2" width="28.7109375" customWidth="1"/>
    <col min="3" max="3" width="12.7109375" style="2" customWidth="1"/>
    <col min="4" max="5" width="12.85546875" customWidth="1"/>
    <col min="6" max="8" width="12.7109375" customWidth="1"/>
    <col min="9" max="13" width="20.7109375" customWidth="1"/>
  </cols>
  <sheetData>
    <row r="1" spans="1:8" x14ac:dyDescent="0.25">
      <c r="A1" t="s">
        <v>29</v>
      </c>
    </row>
    <row r="2" spans="1:8" x14ac:dyDescent="0.25">
      <c r="A2" t="s">
        <v>2</v>
      </c>
      <c r="B2" t="s">
        <v>30</v>
      </c>
      <c r="C2" t="s">
        <v>31</v>
      </c>
      <c r="D2" t="s">
        <v>32</v>
      </c>
      <c r="E2" t="s">
        <v>35</v>
      </c>
      <c r="F2" t="s">
        <v>33</v>
      </c>
      <c r="G2" t="s">
        <v>34</v>
      </c>
      <c r="H2" t="s">
        <v>36</v>
      </c>
    </row>
    <row r="3" spans="1:8" x14ac:dyDescent="0.25">
      <c r="A3" t="s">
        <v>0</v>
      </c>
      <c r="B3" t="s">
        <v>5</v>
      </c>
      <c r="C3">
        <v>2500</v>
      </c>
      <c r="D3">
        <v>2500</v>
      </c>
      <c r="E3">
        <v>2500</v>
      </c>
      <c r="F3">
        <v>2500</v>
      </c>
      <c r="G3">
        <v>2500</v>
      </c>
      <c r="H3">
        <v>2500</v>
      </c>
    </row>
    <row r="4" spans="1:8" s="3" customFormat="1" x14ac:dyDescent="0.25">
      <c r="A4" s="3" t="s">
        <v>1</v>
      </c>
      <c r="B4" s="3" t="s">
        <v>6</v>
      </c>
      <c r="C4" s="3">
        <v>0.33</v>
      </c>
      <c r="D4" s="3">
        <v>0.1</v>
      </c>
      <c r="E4" s="3">
        <v>0.05</v>
      </c>
      <c r="F4" s="3">
        <v>0.33</v>
      </c>
      <c r="G4" s="3">
        <v>0.1</v>
      </c>
      <c r="H4" s="3">
        <v>0.05</v>
      </c>
    </row>
    <row r="5" spans="1:8" x14ac:dyDescent="0.25">
      <c r="A5" t="s">
        <v>13</v>
      </c>
      <c r="B5" t="s">
        <v>7</v>
      </c>
      <c r="C5">
        <f>C3*C4</f>
        <v>825</v>
      </c>
      <c r="D5">
        <f>D3*D4</f>
        <v>250</v>
      </c>
      <c r="E5">
        <f>E3*E4</f>
        <v>125</v>
      </c>
      <c r="F5">
        <f>F3*F4</f>
        <v>825</v>
      </c>
      <c r="G5">
        <f>G3*G4</f>
        <v>250</v>
      </c>
      <c r="H5">
        <f>H3*H4</f>
        <v>125</v>
      </c>
    </row>
    <row r="6" spans="1:8" x14ac:dyDescent="0.25">
      <c r="A6" t="s">
        <v>14</v>
      </c>
      <c r="B6" t="s">
        <v>15</v>
      </c>
      <c r="C6">
        <f>C3*(1-C4)</f>
        <v>1674.9999999999998</v>
      </c>
      <c r="D6">
        <f>D3*(1-D4)</f>
        <v>2250</v>
      </c>
      <c r="E6">
        <f>E3*(1-E4)</f>
        <v>2375</v>
      </c>
      <c r="F6">
        <f>F3*(1-F4)</f>
        <v>1674.9999999999998</v>
      </c>
      <c r="G6">
        <f>G3*(1-G4)</f>
        <v>2250</v>
      </c>
      <c r="H6">
        <f>H3*(1-H4)</f>
        <v>2375</v>
      </c>
    </row>
    <row r="7" spans="1:8" x14ac:dyDescent="0.25">
      <c r="A7" t="s">
        <v>3</v>
      </c>
      <c r="B7" t="s">
        <v>8</v>
      </c>
      <c r="C7">
        <v>0.83</v>
      </c>
      <c r="D7">
        <v>0.83</v>
      </c>
      <c r="E7">
        <v>0.83</v>
      </c>
      <c r="F7">
        <v>0.9</v>
      </c>
      <c r="G7">
        <v>0.9</v>
      </c>
      <c r="H7">
        <v>0.9</v>
      </c>
    </row>
    <row r="8" spans="1:8" x14ac:dyDescent="0.25">
      <c r="A8" t="s">
        <v>4</v>
      </c>
      <c r="B8" t="s">
        <v>9</v>
      </c>
      <c r="C8">
        <v>0.96</v>
      </c>
      <c r="D8">
        <v>0.96</v>
      </c>
      <c r="E8">
        <v>0.96</v>
      </c>
      <c r="F8">
        <v>0.95</v>
      </c>
      <c r="G8">
        <v>0.95</v>
      </c>
      <c r="H8">
        <v>0.95</v>
      </c>
    </row>
    <row r="9" spans="1:8" x14ac:dyDescent="0.25">
      <c r="A9" t="s">
        <v>10</v>
      </c>
      <c r="B9" t="s">
        <v>11</v>
      </c>
      <c r="C9" s="1">
        <f>C3*C4*C7</f>
        <v>684.75</v>
      </c>
      <c r="D9" s="1">
        <f>D3*D4*D7</f>
        <v>207.5</v>
      </c>
      <c r="E9" s="1">
        <f>E3*E4*E7</f>
        <v>103.75</v>
      </c>
      <c r="F9" s="1">
        <f>F3*F4*F7</f>
        <v>742.5</v>
      </c>
      <c r="G9" s="1">
        <f>G3*G4*G7</f>
        <v>225</v>
      </c>
      <c r="H9" s="1">
        <f>H3*H4*H7</f>
        <v>112.5</v>
      </c>
    </row>
    <row r="10" spans="1:8" x14ac:dyDescent="0.25">
      <c r="A10" t="s">
        <v>12</v>
      </c>
      <c r="B10" t="s">
        <v>16</v>
      </c>
      <c r="C10" s="1">
        <f>C6*(1-C8)</f>
        <v>67.000000000000057</v>
      </c>
      <c r="D10" s="1">
        <f>D6*(1-D8)</f>
        <v>90.000000000000085</v>
      </c>
      <c r="E10" s="1">
        <f>E6*(1-E8)</f>
        <v>95.000000000000085</v>
      </c>
      <c r="F10" s="1">
        <f>F6*(1-F8)</f>
        <v>83.750000000000057</v>
      </c>
      <c r="G10" s="1">
        <f>G6*(1-G8)</f>
        <v>112.5000000000001</v>
      </c>
      <c r="H10" s="1">
        <f>H6*(1-H8)</f>
        <v>118.7500000000001</v>
      </c>
    </row>
    <row r="11" spans="1:8" x14ac:dyDescent="0.25">
      <c r="A11" t="s">
        <v>17</v>
      </c>
      <c r="B11" t="s">
        <v>18</v>
      </c>
      <c r="C11" s="1">
        <f>C5*(1-C7)</f>
        <v>140.25000000000003</v>
      </c>
      <c r="D11" s="1">
        <f>D5*(1-D7)</f>
        <v>42.500000000000007</v>
      </c>
      <c r="E11" s="1">
        <f>E5*(1-E7)</f>
        <v>21.250000000000004</v>
      </c>
      <c r="F11" s="1">
        <f>F5*(1-F7)</f>
        <v>82.499999999999986</v>
      </c>
      <c r="G11" s="1">
        <f>G5*(1-G7)</f>
        <v>24.999999999999993</v>
      </c>
      <c r="H11" s="1">
        <f>H5*(1-H7)</f>
        <v>12.499999999999996</v>
      </c>
    </row>
    <row r="12" spans="1:8" x14ac:dyDescent="0.25">
      <c r="A12" t="s">
        <v>19</v>
      </c>
      <c r="B12" t="s">
        <v>20</v>
      </c>
      <c r="C12" s="1">
        <f>C6*C8</f>
        <v>1607.9999999999998</v>
      </c>
      <c r="D12" s="1">
        <f>D6*D8</f>
        <v>2160</v>
      </c>
      <c r="E12" s="1">
        <f>E6*E8</f>
        <v>2280</v>
      </c>
      <c r="F12" s="1">
        <f>F6*F8</f>
        <v>1591.2499999999998</v>
      </c>
      <c r="G12" s="1">
        <f>G6*G8</f>
        <v>2137.5</v>
      </c>
      <c r="H12" s="1">
        <f>H6*H8</f>
        <v>2256.25</v>
      </c>
    </row>
    <row r="13" spans="1:8" x14ac:dyDescent="0.25">
      <c r="A13" t="s">
        <v>22</v>
      </c>
      <c r="B13" t="s">
        <v>24</v>
      </c>
      <c r="C13" s="1">
        <f>C9+C10</f>
        <v>751.75</v>
      </c>
      <c r="D13" s="1">
        <f>D9+D10</f>
        <v>297.50000000000011</v>
      </c>
      <c r="E13" s="1">
        <f>E9+E10</f>
        <v>198.75000000000009</v>
      </c>
      <c r="F13" s="1">
        <f>F9+F10</f>
        <v>826.25</v>
      </c>
      <c r="G13" s="1">
        <f>G9+G10</f>
        <v>337.50000000000011</v>
      </c>
      <c r="H13" s="1">
        <f>H9+H10</f>
        <v>231.25000000000011</v>
      </c>
    </row>
    <row r="14" spans="1:8" x14ac:dyDescent="0.25">
      <c r="A14" t="s">
        <v>23</v>
      </c>
      <c r="B14" t="s">
        <v>25</v>
      </c>
      <c r="C14" s="1">
        <f>C11+C12</f>
        <v>1748.2499999999998</v>
      </c>
      <c r="D14" s="1">
        <f>D11+D12</f>
        <v>2202.5</v>
      </c>
      <c r="E14" s="1">
        <f>E11+E12</f>
        <v>2301.25</v>
      </c>
      <c r="F14" s="1">
        <f>F11+F12</f>
        <v>1673.7499999999998</v>
      </c>
      <c r="G14" s="1">
        <f>G11+G12</f>
        <v>2162.5</v>
      </c>
      <c r="H14" s="1">
        <f>H11+H12</f>
        <v>2268.75</v>
      </c>
    </row>
    <row r="15" spans="1:8" x14ac:dyDescent="0.25">
      <c r="A15" t="s">
        <v>21</v>
      </c>
      <c r="B15" t="s">
        <v>26</v>
      </c>
      <c r="C15" s="2">
        <f>C9/C13</f>
        <v>0.91087462587296308</v>
      </c>
      <c r="D15" s="2">
        <f>D9/D13</f>
        <v>0.6974789915966384</v>
      </c>
      <c r="E15" s="2">
        <f>E9/E13</f>
        <v>0.52201257861635197</v>
      </c>
      <c r="F15" s="2">
        <f>F9/F13</f>
        <v>0.89863842662632376</v>
      </c>
      <c r="G15" s="2">
        <f>G9/G13</f>
        <v>0.66666666666666641</v>
      </c>
      <c r="H15" s="2">
        <f>H9/H13</f>
        <v>0.48648648648648624</v>
      </c>
    </row>
    <row r="16" spans="1:8" x14ac:dyDescent="0.25">
      <c r="A16" t="s">
        <v>27</v>
      </c>
      <c r="B16" t="s">
        <v>28</v>
      </c>
      <c r="C16" s="2">
        <f>C12/C14</f>
        <v>0.91977691977691978</v>
      </c>
      <c r="D16" s="2">
        <f>D12/D14</f>
        <v>0.9807037457434733</v>
      </c>
      <c r="E16" s="2">
        <f>E12/E14</f>
        <v>0.99076588810429111</v>
      </c>
      <c r="F16" s="2">
        <f>F12/F14</f>
        <v>0.95070948469006722</v>
      </c>
      <c r="G16" s="2">
        <f>G12/G14</f>
        <v>0.98843930635838151</v>
      </c>
      <c r="H16" s="2">
        <f>H12/H14</f>
        <v>0.99449035812672182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2015-09-01T18:33:13Z</dcterms:created>
  <dcterms:modified xsi:type="dcterms:W3CDTF">2015-09-01T19:14:25Z</dcterms:modified>
</cp:coreProperties>
</file>