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" i="1" l="1"/>
  <c r="P5" i="1"/>
  <c r="P3" i="1"/>
  <c r="O4" i="1"/>
  <c r="O5" i="1"/>
  <c r="O3" i="1"/>
  <c r="N4" i="1"/>
  <c r="N5" i="1"/>
  <c r="N3" i="1"/>
  <c r="M4" i="1"/>
  <c r="M5" i="1"/>
  <c r="M6" i="1"/>
  <c r="M3" i="1"/>
  <c r="L6" i="1"/>
  <c r="L5" i="1"/>
  <c r="L4" i="1"/>
  <c r="L3" i="1"/>
  <c r="E15" i="1" l="1"/>
  <c r="D15" i="1"/>
  <c r="C15" i="1"/>
  <c r="B15" i="1"/>
  <c r="F14" i="1"/>
  <c r="F13" i="1"/>
  <c r="F12" i="1"/>
  <c r="F15" i="1" s="1"/>
  <c r="F3" i="1"/>
  <c r="F4" i="1"/>
  <c r="F2" i="1"/>
  <c r="C5" i="1" l="1"/>
  <c r="D5" i="1"/>
  <c r="E5" i="1"/>
  <c r="B5" i="1"/>
  <c r="F5" i="1" l="1"/>
</calcChain>
</file>

<file path=xl/sharedStrings.xml><?xml version="1.0" encoding="utf-8"?>
<sst xmlns="http://schemas.openxmlformats.org/spreadsheetml/2006/main" count="19" uniqueCount="16">
  <si>
    <t>Device\Illumination</t>
  </si>
  <si>
    <t>Mean</t>
  </si>
  <si>
    <t>ANOVA</t>
  </si>
  <si>
    <t>Source</t>
  </si>
  <si>
    <t>A</t>
  </si>
  <si>
    <t>B</t>
  </si>
  <si>
    <t>AB</t>
  </si>
  <si>
    <t>Error</t>
  </si>
  <si>
    <t>df</t>
  </si>
  <si>
    <t>SS</t>
  </si>
  <si>
    <t>MS</t>
  </si>
  <si>
    <t>F*</t>
  </si>
  <si>
    <t>F(.95)</t>
  </si>
  <si>
    <t>P-value</t>
  </si>
  <si>
    <t>Dev/Illum SD</t>
  </si>
  <si>
    <t xml:space="preserve">Dev\Illum Mean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</si>
</sst>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O8" sqref="O8"/>
    </sheetView>
  </sheetViews>
  <sheetFormatPr defaultRowHeight="15" x14ac:dyDescent="0.25"/>
  <cols>
    <col min="1" max="1" width="17.42578125" customWidth="1"/>
    <col min="7" max="7" width="11.85546875" customWidth="1"/>
    <col min="10" max="10" width="9.42578125" customWidth="1"/>
  </cols>
  <sheetData>
    <row r="1" spans="1:16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 t="s">
        <v>1</v>
      </c>
      <c r="J1" s="3" t="s">
        <v>2</v>
      </c>
      <c r="K1" s="3"/>
      <c r="L1" s="3"/>
      <c r="M1" s="3"/>
      <c r="N1" s="3"/>
      <c r="O1" s="3"/>
      <c r="P1" s="3"/>
    </row>
    <row r="2" spans="1:16" x14ac:dyDescent="0.25">
      <c r="A2" s="1">
        <v>1</v>
      </c>
      <c r="B2" s="2">
        <v>14.621600000000001</v>
      </c>
      <c r="C2" s="2">
        <v>13.8596</v>
      </c>
      <c r="D2" s="2">
        <v>10.9369</v>
      </c>
      <c r="E2" s="2">
        <v>10.694900000000001</v>
      </c>
      <c r="F2" s="2">
        <f>AVERAGE(B2:E2)</f>
        <v>12.52825</v>
      </c>
      <c r="J2" s="3" t="s">
        <v>3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</row>
    <row r="3" spans="1:16" x14ac:dyDescent="0.25">
      <c r="A3" s="1">
        <v>2</v>
      </c>
      <c r="B3" s="2">
        <v>12.501899999999999</v>
      </c>
      <c r="C3" s="2">
        <v>10.965999999999999</v>
      </c>
      <c r="D3" s="2">
        <v>9.1401000000000003</v>
      </c>
      <c r="E3" s="2">
        <v>8.6800999999999995</v>
      </c>
      <c r="F3" s="2">
        <f t="shared" ref="F3:F4" si="0">AVERAGE(B3:E3)</f>
        <v>10.322025</v>
      </c>
      <c r="J3" s="3" t="s">
        <v>4</v>
      </c>
      <c r="K3" s="3">
        <v>2</v>
      </c>
      <c r="L3" s="3">
        <f>20*DEVSQ(F2:F4)</f>
        <v>70.695332758333308</v>
      </c>
      <c r="M3" s="3">
        <f>L3/K3</f>
        <v>35.347666379166654</v>
      </c>
      <c r="N3" s="3">
        <f>M3/$M$6</f>
        <v>4.6480841834672129</v>
      </c>
      <c r="O3" s="3">
        <f>FINV(0.05,K3,$K$6)</f>
        <v>3.1907273359284987</v>
      </c>
      <c r="P3" s="3">
        <f>FDIST(N3,K3,$K$6)</f>
        <v>1.4281564327054266E-2</v>
      </c>
    </row>
    <row r="4" spans="1:16" x14ac:dyDescent="0.25">
      <c r="A4" s="1">
        <v>3</v>
      </c>
      <c r="B4" s="2">
        <v>12.083500000000001</v>
      </c>
      <c r="C4" s="2">
        <v>11.0215</v>
      </c>
      <c r="D4" s="2">
        <v>9.0440000000000005</v>
      </c>
      <c r="E4" s="2">
        <v>8.4109999999999996</v>
      </c>
      <c r="F4" s="2">
        <f t="shared" si="0"/>
        <v>10.14</v>
      </c>
      <c r="J4" s="3" t="s">
        <v>5</v>
      </c>
      <c r="K4" s="3">
        <v>3</v>
      </c>
      <c r="L4" s="3">
        <f>15*DEVSQ(B5:E5)</f>
        <v>148.10814351250005</v>
      </c>
      <c r="M4" s="3">
        <f t="shared" ref="M4:M6" si="1">L4/K4</f>
        <v>49.36938117083335</v>
      </c>
      <c r="N4" s="3">
        <f t="shared" ref="N4:N5" si="2">M4/$M$6</f>
        <v>6.4918865451033643</v>
      </c>
      <c r="O4" s="3">
        <f t="shared" ref="O4:O5" si="3">FINV(0.05,K4,$K$6)</f>
        <v>2.7980606354356103</v>
      </c>
      <c r="P4" s="3">
        <f t="shared" ref="P4:P5" si="4">FDIST(N4,K4,$K$6)</f>
        <v>8.9068258359132767E-4</v>
      </c>
    </row>
    <row r="5" spans="1:16" x14ac:dyDescent="0.25">
      <c r="A5" s="1" t="s">
        <v>1</v>
      </c>
      <c r="B5" s="2">
        <f>SUM(B2:B4)/3</f>
        <v>13.069000000000001</v>
      </c>
      <c r="C5" s="2">
        <f t="shared" ref="C5:F5" si="5">SUM(C2:C4)/3</f>
        <v>11.949033333333333</v>
      </c>
      <c r="D5" s="2">
        <f t="shared" si="5"/>
        <v>9.706999999999999</v>
      </c>
      <c r="E5" s="2">
        <f t="shared" si="5"/>
        <v>9.2620000000000005</v>
      </c>
      <c r="F5" s="2">
        <f t="shared" si="5"/>
        <v>10.996758333333332</v>
      </c>
      <c r="J5" s="3" t="s">
        <v>6</v>
      </c>
      <c r="K5" s="3">
        <v>6</v>
      </c>
      <c r="L5" s="3">
        <f>5*DEVSQ(B2:E4)-L3-L4</f>
        <v>2.1543005750000361</v>
      </c>
      <c r="M5" s="3">
        <f t="shared" si="1"/>
        <v>0.35905009583333936</v>
      </c>
      <c r="N5" s="3">
        <f t="shared" si="2"/>
        <v>4.7213727028354885E-2</v>
      </c>
      <c r="O5" s="3">
        <f t="shared" si="3"/>
        <v>2.29460131347063</v>
      </c>
      <c r="P5" s="3">
        <f t="shared" si="4"/>
        <v>0.99952539216568104</v>
      </c>
    </row>
    <row r="6" spans="1:16" x14ac:dyDescent="0.25">
      <c r="J6" s="3" t="s">
        <v>7</v>
      </c>
      <c r="K6" s="3">
        <v>48</v>
      </c>
      <c r="L6" s="3">
        <f>4*SUMSQ(H12:K14)</f>
        <v>365.02953028152001</v>
      </c>
      <c r="M6" s="3">
        <f t="shared" si="1"/>
        <v>7.6047818808650005</v>
      </c>
      <c r="N6" s="3"/>
      <c r="O6" s="3"/>
      <c r="P6" s="3"/>
    </row>
    <row r="11" spans="1:16" x14ac:dyDescent="0.25">
      <c r="A11" s="1" t="s">
        <v>15</v>
      </c>
      <c r="B11" s="1">
        <v>1</v>
      </c>
      <c r="C11" s="1">
        <v>2</v>
      </c>
      <c r="D11" s="1">
        <v>3</v>
      </c>
      <c r="E11" s="1">
        <v>4</v>
      </c>
      <c r="F11" s="1" t="s">
        <v>1</v>
      </c>
      <c r="G11" s="1" t="s">
        <v>14</v>
      </c>
      <c r="H11" s="1">
        <v>1</v>
      </c>
      <c r="I11" s="1">
        <v>2</v>
      </c>
      <c r="J11" s="1">
        <v>3</v>
      </c>
      <c r="K11" s="1">
        <v>4</v>
      </c>
    </row>
    <row r="12" spans="1:16" x14ac:dyDescent="0.25">
      <c r="A12" s="1">
        <v>1</v>
      </c>
      <c r="B12" s="2">
        <v>14.621600000000001</v>
      </c>
      <c r="C12" s="2">
        <v>13.8596</v>
      </c>
      <c r="D12" s="2">
        <v>10.9369</v>
      </c>
      <c r="E12" s="2">
        <v>10.694900000000001</v>
      </c>
      <c r="F12" s="2">
        <f>AVERAGE(B12:E12)</f>
        <v>12.52825</v>
      </c>
      <c r="G12" s="1">
        <v>1</v>
      </c>
      <c r="H12" s="4">
        <v>2.6203539999999998</v>
      </c>
      <c r="I12" s="4">
        <v>2.5215040000000002</v>
      </c>
      <c r="J12" s="4">
        <v>2.8171279999999999</v>
      </c>
      <c r="K12" s="4">
        <v>2.8543989999999999</v>
      </c>
    </row>
    <row r="13" spans="1:16" x14ac:dyDescent="0.25">
      <c r="A13" s="1">
        <v>2</v>
      </c>
      <c r="B13" s="2">
        <v>12.501899999999999</v>
      </c>
      <c r="C13" s="2">
        <v>10.965999999999999</v>
      </c>
      <c r="D13" s="2">
        <v>9.1401000000000003</v>
      </c>
      <c r="E13" s="2">
        <v>8.6800999999999995</v>
      </c>
      <c r="F13" s="2">
        <f t="shared" ref="F13:F14" si="6">AVERAGE(B13:E13)</f>
        <v>10.322025</v>
      </c>
      <c r="G13" s="1">
        <v>2</v>
      </c>
      <c r="H13" s="4">
        <v>2.9753159999999998</v>
      </c>
      <c r="I13" s="4">
        <v>2.587215</v>
      </c>
      <c r="J13" s="4">
        <v>2.98142</v>
      </c>
      <c r="K13" s="4">
        <v>2.9810889999999999</v>
      </c>
    </row>
    <row r="14" spans="1:16" x14ac:dyDescent="0.25">
      <c r="A14" s="1">
        <v>3</v>
      </c>
      <c r="B14" s="2">
        <v>12.083500000000001</v>
      </c>
      <c r="C14" s="2">
        <v>11.0215</v>
      </c>
      <c r="D14" s="2">
        <v>9.0440000000000005</v>
      </c>
      <c r="E14" s="2">
        <v>8.4109999999999996</v>
      </c>
      <c r="F14" s="2">
        <f t="shared" si="6"/>
        <v>10.14</v>
      </c>
      <c r="G14" s="1">
        <v>3</v>
      </c>
      <c r="H14" s="4">
        <v>2.5336780000000001</v>
      </c>
      <c r="I14" s="4">
        <v>2.6281289999999999</v>
      </c>
      <c r="J14" s="4">
        <v>2.772856</v>
      </c>
      <c r="K14" s="4">
        <v>2.7589999999999999</v>
      </c>
    </row>
    <row r="15" spans="1:16" x14ac:dyDescent="0.25">
      <c r="A15" s="1" t="s">
        <v>1</v>
      </c>
      <c r="B15" s="2">
        <f>SUM(B12:B14)/3</f>
        <v>13.069000000000001</v>
      </c>
      <c r="C15" s="2">
        <f t="shared" ref="C15:F15" si="7">SUM(C12:C14)/3</f>
        <v>11.949033333333333</v>
      </c>
      <c r="D15" s="2">
        <f t="shared" si="7"/>
        <v>9.706999999999999</v>
      </c>
      <c r="E15" s="2">
        <f t="shared" si="7"/>
        <v>9.2620000000000005</v>
      </c>
      <c r="F15" s="2">
        <f t="shared" si="7"/>
        <v>10.996758333333332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UF College of Liberal Arts &amp;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Winner,Lawrence Herman</dc:creator>
  <cp:lastModifiedBy>Winner,Lawrence Herman</cp:lastModifiedBy>
  <dcterms:created xsi:type="dcterms:W3CDTF">2014-02-10T14:45:12Z</dcterms:created>
  <dcterms:modified xsi:type="dcterms:W3CDTF">2014-02-14T13:16:39Z</dcterms:modified>
</cp:coreProperties>
</file>